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boweboc.sharepoint.com/sites/BS_CFO/ExternalReporting/Regulatory Reporting/Monthend_2025/09 Sep/APS330 Pillar III/"/>
    </mc:Choice>
  </mc:AlternateContent>
  <xr:revisionPtr revIDLastSave="139" documentId="8_{D71371A0-8916-4F34-AB07-761BD463D6D0}" xr6:coauthVersionLast="47" xr6:coauthVersionMax="47" xr10:uidLastSave="{358C2B43-5DB3-4808-BC97-3BB85BC74F8B}"/>
  <bookViews>
    <workbookView xWindow="4005" yWindow="-16320" windowWidth="29040" windowHeight="15720" tabRatio="967" activeTab="4" xr2:uid="{B2577F55-F377-49BF-838F-16321438FB78}"/>
  </bookViews>
  <sheets>
    <sheet name="Cover" sheetId="93" r:id="rId1"/>
    <sheet name="Contents" sheetId="73" r:id="rId2"/>
    <sheet name="DIS20 - KM1" sheetId="10" r:id="rId3"/>
    <sheet name="DIS20 - OV1" sheetId="12" r:id="rId4"/>
    <sheet name="DIS85 - LIQ1" sheetId="57" r:id="rId5"/>
  </sheets>
  <definedNames>
    <definedName name="_Toc404082824" localSheetId="3">'DIS20 - OV1'!#REF!</definedName>
    <definedName name="_Toc404082825" localSheetId="3">'DIS20 - OV1'!#REF!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0" l="1"/>
  <c r="F22" i="10"/>
  <c r="E10" i="10"/>
  <c r="F10" i="10"/>
  <c r="F16" i="12" l="1"/>
  <c r="F15" i="12"/>
  <c r="F12" i="12"/>
  <c r="F11" i="12"/>
  <c r="F10" i="12"/>
  <c r="F9" i="12"/>
  <c r="F7" i="12"/>
  <c r="F13" i="12" l="1"/>
  <c r="F17" i="12"/>
  <c r="F14" i="12" l="1"/>
  <c r="F8" i="12" l="1"/>
  <c r="F5" i="12" l="1"/>
  <c r="F18" i="12" s="1"/>
  <c r="F6" i="12"/>
</calcChain>
</file>

<file path=xl/sharedStrings.xml><?xml version="1.0" encoding="utf-8"?>
<sst xmlns="http://schemas.openxmlformats.org/spreadsheetml/2006/main" count="124" uniqueCount="99">
  <si>
    <t>N/A</t>
  </si>
  <si>
    <t>Market risk</t>
  </si>
  <si>
    <t>a</t>
  </si>
  <si>
    <t>b</t>
  </si>
  <si>
    <t>c</t>
  </si>
  <si>
    <t>d</t>
  </si>
  <si>
    <t>e</t>
  </si>
  <si>
    <t>Available capital (amounts)</t>
  </si>
  <si>
    <t>Common Equity Tier 1 (CET1)</t>
  </si>
  <si>
    <t>Tier 1</t>
  </si>
  <si>
    <t xml:space="preserve">Total capital </t>
  </si>
  <si>
    <t>Risk-weighted assets (amounts)</t>
  </si>
  <si>
    <t>Total risk-weighted assets (RWA)</t>
  </si>
  <si>
    <t>4a</t>
  </si>
  <si>
    <t>Total risk-weighted assets (pre-floor)</t>
  </si>
  <si>
    <t xml:space="preserve">Risk-based capital ratios as a percentage of RWA </t>
  </si>
  <si>
    <t>CET1 ratio (%)</t>
  </si>
  <si>
    <t>5b</t>
  </si>
  <si>
    <t>CET1 ratio (%) (pre-floor ratio)</t>
  </si>
  <si>
    <t>Tier 1 ratio (%)</t>
  </si>
  <si>
    <t>6b</t>
  </si>
  <si>
    <t>Tier 1 ratio (%) (pre-floor ratio)</t>
  </si>
  <si>
    <t xml:space="preserve">Total capital ratio (%) </t>
  </si>
  <si>
    <t>7b</t>
  </si>
  <si>
    <t>Total capital ratio (%) (pre-floor ratio)</t>
  </si>
  <si>
    <t>Additional CET1 buffer requirements as a percentage of RWA</t>
  </si>
  <si>
    <t>Capital conservation buffer requirement (2.5% from 2019) (%)</t>
  </si>
  <si>
    <t>Countercyclical buffer requirement (%)</t>
  </si>
  <si>
    <t>Bank G-SIB and/or D-SIB additional requirements (%)</t>
  </si>
  <si>
    <t>CET1 available after meeting the bank’s minimum capital requirements (%)</t>
  </si>
  <si>
    <t>Basel III Leverage ratio</t>
  </si>
  <si>
    <t xml:space="preserve">Total Basel III leverage ratio exposure measure </t>
  </si>
  <si>
    <t>Basel III leverage ratio (%) (including the impact of any applicable temporary exemption of central bank reserves)</t>
  </si>
  <si>
    <t>Liquidity Coverage Ratio (LCR)</t>
  </si>
  <si>
    <t>Total high-quality liquid assets (HQLA)</t>
  </si>
  <si>
    <t>Total net cash outflow</t>
  </si>
  <si>
    <t>LCR ratio (%)</t>
  </si>
  <si>
    <t>Net Stable Funding Ratio (NSFR)</t>
  </si>
  <si>
    <t xml:space="preserve">Total available stable funding </t>
  </si>
  <si>
    <t>Total required stable funding</t>
  </si>
  <si>
    <t>NSFR ratio</t>
  </si>
  <si>
    <t>Minimum capital requirements</t>
  </si>
  <si>
    <t>RWA</t>
  </si>
  <si>
    <t xml:space="preserve">Credit risk (excluding counterparty credit risk) </t>
  </si>
  <si>
    <t>Of which: standardised approach (SA)</t>
  </si>
  <si>
    <t>Counterparty credit risk (CCR)</t>
  </si>
  <si>
    <t xml:space="preserve">Of which: standardised approach for counterparty credit risk </t>
  </si>
  <si>
    <t>Credit valuation adjustment (CVA)</t>
  </si>
  <si>
    <t>Settlement risk</t>
  </si>
  <si>
    <t>Securitisation exposures in banking book</t>
  </si>
  <si>
    <t>Of which: securitisation standardised approach (SEC-SA)</t>
  </si>
  <si>
    <t>Of which: internal model approach (IMA)</t>
  </si>
  <si>
    <t>Capital charge for switch between trading book and banking book</t>
  </si>
  <si>
    <t>Operational risk</t>
  </si>
  <si>
    <t>High-quality liquid assets</t>
  </si>
  <si>
    <t>Total HQLA</t>
  </si>
  <si>
    <t>Cash outflows</t>
  </si>
  <si>
    <t>Retail deposits and deposits from small business customers, of which:</t>
  </si>
  <si>
    <t>Stable deposits</t>
  </si>
  <si>
    <t>Less stable deposits</t>
  </si>
  <si>
    <t>Unsecured wholesale funding, of which: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</si>
  <si>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</si>
  <si>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</si>
  <si>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</si>
  <si>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</si>
  <si>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requirements, of which: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</si>
  <si>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</si>
  <si>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</si>
  <si>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</si>
  <si>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</si>
  <si>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</si>
  <si>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</si>
  <si>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 inflows</t>
  </si>
  <si>
    <t>Secured lending (eg reverse repos)</t>
  </si>
  <si>
    <t>Inflows from fully performing exposures</t>
  </si>
  <si>
    <t>Other cash inflows</t>
  </si>
  <si>
    <t>TOTAL CASH INFLOWS</t>
  </si>
  <si>
    <t>Total net cash outflows</t>
  </si>
  <si>
    <t>Liquidity Coverage Ratio (%)</t>
  </si>
  <si>
    <t>OV1: Overview of RWA</t>
  </si>
  <si>
    <t>LIQ1: Liquidity Coverage Ratio (LCR)</t>
  </si>
  <si>
    <t>Total of bank CET1 specific buffer requirements (%) (row 8 + row 9 + row 10)</t>
  </si>
  <si>
    <t>Alternative liquid assets (ALA)</t>
  </si>
  <si>
    <t>Reserve bank of New Zealand (RBNZ) securities</t>
  </si>
  <si>
    <t>Table of contents</t>
  </si>
  <si>
    <t>KM1</t>
  </si>
  <si>
    <t>Key Metrics</t>
  </si>
  <si>
    <t>OV1</t>
  </si>
  <si>
    <t>Overview of RWA</t>
  </si>
  <si>
    <t>LIQ1</t>
  </si>
  <si>
    <t>Liquidity Coverage Ratio</t>
  </si>
  <si>
    <t xml:space="preserve"> *CET1 available after meeting the bank’s minimum capital requirements is calculated as CET1 ratio of the bank, less the minimum CET1 capital requirement (4.5%) and any shortfall in meeting the Tier 1 and Total capital minimum requirements, as defined by BCBS. Comparative information has been realigned to the BCBS methodology.</t>
  </si>
  <si>
    <t>1. Minimum capital requirement in accordance with APS110 Capital Adequacy 8% of RWA.</t>
  </si>
  <si>
    <t>Total adjusted value</t>
  </si>
  <si>
    <t>Total unweighted value (average)</t>
  </si>
  <si>
    <t>Total weighted value (average)</t>
  </si>
  <si>
    <t>Total</t>
  </si>
  <si>
    <t xml:space="preserve">KM1: Key metrics </t>
  </si>
  <si>
    <t>$m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</si>
</sst>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mmmm\ yyyy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8.5"/>
      <color theme="1"/>
      <name val="Segoe UI"/>
      <family val="2"/>
    </font>
    <font>
      <i/>
      <sz val="9"/>
      <color rgb="FFAA322F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name val="Segoe UI"/>
      <family val="2"/>
    </font>
    <font>
      <sz val="11"/>
      <name val="Segoe UI"/>
      <family val="2"/>
    </font>
    <font>
      <i/>
      <sz val="10"/>
      <name val="Calibr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b/>
      <sz val="9"/>
      <color rgb="FFFF0000"/>
      <name val="Segoe UI"/>
      <family val="2"/>
    </font>
    <font>
      <i/>
      <sz val="9"/>
      <name val="Segoe UI"/>
      <family val="2"/>
    </font>
    <font>
      <b/>
      <i/>
      <sz val="9"/>
      <name val="Segoe UI"/>
      <family val="2"/>
    </font>
    <font>
      <b/>
      <sz val="9"/>
      <name val="Segoe UI"/>
      <family val="2"/>
    </font>
    <font>
      <sz val="11"/>
      <color rgb="FFFF0000"/>
      <name val="Segoe UI"/>
      <family val="2"/>
    </font>
    <font>
      <sz val="10"/>
      <color theme="1"/>
      <name val="Arial"/>
      <family val="2"/>
    </font>
    <font>
      <b/>
      <sz val="16"/>
      <color theme="1"/>
      <name val="Liberation Sans"/>
    </font>
    <font>
      <b/>
      <sz val="16"/>
      <color rgb="FF0000FF"/>
      <name val="Arial"/>
      <family val="2"/>
    </font>
    <font>
      <b/>
      <sz val="7"/>
      <color rgb="FF000000"/>
      <name val="Arial"/>
      <family val="2"/>
    </font>
    <font>
      <sz val="8"/>
      <color rgb="FF000000"/>
      <name val="Liberation Sans"/>
      <family val="2"/>
    </font>
    <font>
      <b/>
      <sz val="7"/>
      <color rgb="FF000000"/>
      <name val="Liberation Sans"/>
      <family val="2"/>
    </font>
    <font>
      <sz val="8"/>
      <color rgb="FF000000"/>
      <name val="Arial"/>
      <family val="2"/>
    </font>
    <font>
      <b/>
      <sz val="7"/>
      <color rgb="FF330033"/>
      <name val="Liberation Sans"/>
      <family val="2"/>
    </font>
    <font>
      <sz val="10"/>
      <color rgb="FF000000"/>
      <name val="Liberation Sans"/>
    </font>
    <font>
      <u/>
      <sz val="10"/>
      <color rgb="FF0000FF"/>
      <name val="Arial"/>
      <family val="2"/>
    </font>
    <font>
      <u/>
      <sz val="10"/>
      <color rgb="FF0000FF"/>
      <name val="Liberation Sans"/>
    </font>
    <font>
      <sz val="8"/>
      <color theme="1"/>
      <name val="Segoe UI"/>
      <family val="2"/>
    </font>
    <font>
      <u/>
      <sz val="11"/>
      <color theme="10"/>
      <name val="Segoe UI"/>
      <family val="2"/>
    </font>
    <font>
      <sz val="9"/>
      <color rgb="FF000000"/>
      <name val="Segoe UI"/>
      <family val="2"/>
    </font>
    <font>
      <b/>
      <sz val="9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FFCC00"/>
      </bottom>
      <diagonal/>
    </border>
    <border>
      <left/>
      <right/>
      <top/>
      <bottom style="medium">
        <color rgb="FF7A7A7A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5">
    <xf numFmtId="0" fontId="0" fillId="0" borderId="0"/>
    <xf numFmtId="0" fontId="1" fillId="0" borderId="0" applyNumberFormat="0" applyFill="0" applyBorder="0" applyProtection="0">
      <alignment vertical="top" wrapText="1"/>
    </xf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20" fillId="0" borderId="0"/>
    <xf numFmtId="37" fontId="23" fillId="3" borderId="1" applyProtection="0">
      <alignment horizontal="right" vertical="center" wrapText="1"/>
    </xf>
    <xf numFmtId="37" fontId="25" fillId="0" borderId="1" applyFill="0" applyProtection="0">
      <alignment horizontal="left" vertical="center" wrapText="1" indent="1"/>
    </xf>
    <xf numFmtId="37" fontId="26" fillId="0" borderId="0" applyFill="0" applyBorder="0" applyProtection="0">
      <alignment horizontal="left" vertical="center" wrapText="1"/>
    </xf>
    <xf numFmtId="37" fontId="27" fillId="3" borderId="1" applyProtection="0">
      <alignment horizontal="right" vertical="center" wrapText="1"/>
    </xf>
    <xf numFmtId="37" fontId="25" fillId="3" borderId="1" applyProtection="0">
      <alignment horizontal="right" vertical="center" wrapText="1"/>
    </xf>
    <xf numFmtId="37" fontId="25" fillId="3" borderId="1" applyProtection="0">
      <alignment horizontal="right" vertical="center" wrapText="1"/>
    </xf>
    <xf numFmtId="0" fontId="29" fillId="0" borderId="0"/>
    <xf numFmtId="0" fontId="32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2"/>
    <xf numFmtId="164" fontId="3" fillId="0" borderId="0" xfId="2" applyNumberFormat="1"/>
    <xf numFmtId="0" fontId="2" fillId="4" borderId="0" xfId="2" applyFont="1" applyFill="1"/>
    <xf numFmtId="43" fontId="3" fillId="0" borderId="0" xfId="2" applyNumberFormat="1"/>
    <xf numFmtId="0" fontId="11" fillId="0" borderId="0" xfId="2" applyFont="1"/>
    <xf numFmtId="0" fontId="12" fillId="0" borderId="0" xfId="0" applyFont="1" applyAlignment="1">
      <alignment horizontal="left" vertical="center" wrapText="1"/>
    </xf>
    <xf numFmtId="0" fontId="13" fillId="0" borderId="0" xfId="2" applyFont="1"/>
    <xf numFmtId="0" fontId="3" fillId="0" borderId="0" xfId="2" applyFont="1"/>
    <xf numFmtId="0" fontId="4" fillId="0" borderId="0" xfId="2" applyFont="1"/>
    <xf numFmtId="0" fontId="14" fillId="0" borderId="0" xfId="2" applyFont="1"/>
    <xf numFmtId="0" fontId="11" fillId="4" borderId="0" xfId="2" applyFont="1" applyFill="1"/>
    <xf numFmtId="164" fontId="14" fillId="0" borderId="0" xfId="2" applyNumberFormat="1" applyFont="1"/>
    <xf numFmtId="164" fontId="19" fillId="0" borderId="0" xfId="2" applyNumberFormat="1" applyFont="1"/>
    <xf numFmtId="0" fontId="21" fillId="0" borderId="0" xfId="6" applyFont="1"/>
    <xf numFmtId="0" fontId="22" fillId="0" borderId="0" xfId="6" applyFont="1"/>
    <xf numFmtId="0" fontId="20" fillId="0" borderId="0" xfId="6"/>
    <xf numFmtId="37" fontId="24" fillId="0" borderId="1" xfId="7" applyFont="1" applyFill="1" applyAlignment="1">
      <alignment horizontal="left" vertical="center" wrapText="1"/>
    </xf>
    <xf numFmtId="37" fontId="25" fillId="0" borderId="1" xfId="8">
      <alignment horizontal="left" vertical="center" wrapText="1" indent="1"/>
    </xf>
    <xf numFmtId="37" fontId="25" fillId="0" borderId="1" xfId="9" applyFont="1" applyBorder="1" applyAlignment="1">
      <alignment horizontal="right" vertical="center" wrapText="1"/>
    </xf>
    <xf numFmtId="37" fontId="27" fillId="3" borderId="0" xfId="10" applyBorder="1">
      <alignment horizontal="right" vertical="center" wrapText="1"/>
    </xf>
    <xf numFmtId="37" fontId="25" fillId="3" borderId="0" xfId="11" applyBorder="1">
      <alignment horizontal="right" vertical="center" wrapText="1"/>
    </xf>
    <xf numFmtId="37" fontId="25" fillId="3" borderId="0" xfId="11" applyBorder="1" applyAlignment="1">
      <alignment horizontal="center" vertical="center" wrapText="1"/>
    </xf>
    <xf numFmtId="37" fontId="25" fillId="3" borderId="0" xfId="12" applyBorder="1">
      <alignment horizontal="right" vertical="center" wrapText="1"/>
    </xf>
    <xf numFmtId="0" fontId="28" fillId="0" borderId="0" xfId="6" applyFont="1" applyAlignment="1">
      <alignment horizontal="right" vertical="center"/>
    </xf>
    <xf numFmtId="0" fontId="28" fillId="0" borderId="0" xfId="6" applyFont="1" applyAlignment="1">
      <alignment horizontal="left" vertical="center"/>
    </xf>
    <xf numFmtId="0" fontId="29" fillId="0" borderId="0" xfId="13"/>
    <xf numFmtId="0" fontId="28" fillId="0" borderId="2" xfId="6" applyFont="1" applyBorder="1" applyAlignment="1">
      <alignment horizontal="right" vertical="center"/>
    </xf>
    <xf numFmtId="0" fontId="28" fillId="0" borderId="2" xfId="6" applyFont="1" applyBorder="1" applyAlignment="1">
      <alignment horizontal="left" vertical="center"/>
    </xf>
    <xf numFmtId="0" fontId="30" fillId="0" borderId="2" xfId="13" applyFont="1" applyBorder="1" applyAlignment="1">
      <alignment horizontal="left" vertical="center"/>
    </xf>
    <xf numFmtId="0" fontId="2" fillId="4" borderId="0" xfId="2" applyFont="1" applyFill="1" applyBorder="1" applyAlignment="1">
      <alignment vertical="center"/>
    </xf>
    <xf numFmtId="0" fontId="33" fillId="0" borderId="3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vertical="center" wrapText="1"/>
    </xf>
    <xf numFmtId="164" fontId="6" fillId="0" borderId="3" xfId="3" applyNumberFormat="1" applyFont="1" applyFill="1" applyBorder="1" applyAlignment="1">
      <alignment vertical="center" wrapText="1"/>
    </xf>
    <xf numFmtId="0" fontId="7" fillId="0" borderId="3" xfId="2" applyFont="1" applyBorder="1" applyAlignment="1">
      <alignment horizontal="center" vertical="center" wrapText="1"/>
    </xf>
    <xf numFmtId="0" fontId="18" fillId="0" borderId="0" xfId="2" applyFont="1" applyBorder="1" applyAlignment="1"/>
    <xf numFmtId="0" fontId="7" fillId="0" borderId="8" xfId="2" applyFont="1" applyBorder="1" applyAlignment="1">
      <alignment vertical="center" wrapText="1"/>
    </xf>
    <xf numFmtId="0" fontId="34" fillId="0" borderId="3" xfId="2" applyFont="1" applyBorder="1" applyAlignment="1">
      <alignment vertical="center" wrapText="1"/>
    </xf>
    <xf numFmtId="164" fontId="7" fillId="0" borderId="3" xfId="3" applyNumberFormat="1" applyFont="1" applyBorder="1" applyAlignment="1">
      <alignment vertical="center" wrapText="1"/>
    </xf>
    <xf numFmtId="0" fontId="2" fillId="4" borderId="0" xfId="2" applyFont="1" applyFill="1" applyBorder="1"/>
    <xf numFmtId="0" fontId="7" fillId="0" borderId="3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7" fillId="3" borderId="3" xfId="2" applyFont="1" applyFill="1" applyBorder="1" applyAlignment="1">
      <alignment horizontal="center" vertical="center" wrapText="1"/>
    </xf>
    <xf numFmtId="164" fontId="6" fillId="3" borderId="3" xfId="3" applyNumberFormat="1" applyFont="1" applyFill="1" applyBorder="1" applyAlignment="1">
      <alignment vertical="center" wrapText="1"/>
    </xf>
    <xf numFmtId="0" fontId="31" fillId="0" borderId="0" xfId="2" applyFont="1"/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 wrapText="1"/>
    </xf>
    <xf numFmtId="0" fontId="33" fillId="0" borderId="3" xfId="2" applyFont="1" applyBorder="1" applyAlignment="1">
      <alignment vertical="center"/>
    </xf>
    <xf numFmtId="0" fontId="33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33" fillId="0" borderId="10" xfId="2" applyFont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 wrapText="1"/>
    </xf>
    <xf numFmtId="164" fontId="7" fillId="3" borderId="3" xfId="3" applyNumberFormat="1" applyFont="1" applyFill="1" applyBorder="1" applyAlignment="1">
      <alignment vertical="center" wrapText="1"/>
    </xf>
    <xf numFmtId="165" fontId="7" fillId="3" borderId="3" xfId="3" applyNumberFormat="1" applyFont="1" applyFill="1" applyBorder="1" applyAlignment="1">
      <alignment vertical="center" wrapText="1"/>
    </xf>
    <xf numFmtId="0" fontId="2" fillId="4" borderId="0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14" fillId="4" borderId="0" xfId="2" applyFont="1" applyFill="1" applyBorder="1"/>
    <xf numFmtId="0" fontId="18" fillId="0" borderId="3" xfId="2" applyFont="1" applyBorder="1" applyAlignment="1">
      <alignment horizontal="center" vertical="center" wrapText="1"/>
    </xf>
    <xf numFmtId="14" fontId="34" fillId="0" borderId="3" xfId="0" applyNumberFormat="1" applyFont="1" applyFill="1" applyBorder="1" applyAlignment="1">
      <alignment horizontal="right" wrapText="1"/>
    </xf>
    <xf numFmtId="164" fontId="10" fillId="0" borderId="3" xfId="3" applyNumberFormat="1" applyFont="1" applyFill="1" applyBorder="1" applyAlignment="1">
      <alignment horizontal="center" vertical="center" wrapText="1"/>
    </xf>
    <xf numFmtId="164" fontId="10" fillId="0" borderId="3" xfId="3" applyNumberFormat="1" applyFont="1" applyFill="1" applyBorder="1" applyAlignment="1">
      <alignment vertical="center" wrapText="1"/>
    </xf>
    <xf numFmtId="0" fontId="7" fillId="2" borderId="3" xfId="2" applyFont="1" applyFill="1" applyBorder="1" applyAlignment="1">
      <alignment horizontal="center" vertical="center" wrapText="1"/>
    </xf>
    <xf numFmtId="164" fontId="10" fillId="0" borderId="3" xfId="3" applyNumberFormat="1" applyFont="1" applyBorder="1" applyAlignment="1">
      <alignment horizontal="center" vertical="center" wrapText="1"/>
    </xf>
    <xf numFmtId="0" fontId="18" fillId="2" borderId="3" xfId="2" applyFont="1" applyFill="1" applyBorder="1" applyAlignment="1">
      <alignment vertical="center" wrapText="1"/>
    </xf>
    <xf numFmtId="10" fontId="10" fillId="0" borderId="3" xfId="4" applyNumberFormat="1" applyFont="1" applyFill="1" applyBorder="1" applyAlignment="1">
      <alignment horizontal="right" vertical="center" wrapText="1"/>
    </xf>
    <xf numFmtId="10" fontId="10" fillId="0" borderId="3" xfId="2" applyNumberFormat="1" applyFont="1" applyFill="1" applyBorder="1" applyAlignment="1">
      <alignment horizontal="right" vertical="center" wrapText="1"/>
    </xf>
    <xf numFmtId="10" fontId="10" fillId="0" borderId="3" xfId="2" applyNumberFormat="1" applyFont="1" applyBorder="1" applyAlignment="1">
      <alignment horizontal="right" vertical="center" wrapText="1"/>
    </xf>
    <xf numFmtId="10" fontId="10" fillId="0" borderId="3" xfId="4" applyNumberFormat="1" applyFont="1" applyBorder="1" applyAlignment="1">
      <alignment horizontal="right" vertical="center" wrapText="1"/>
    </xf>
    <xf numFmtId="10" fontId="10" fillId="0" borderId="3" xfId="2" applyNumberFormat="1" applyFont="1" applyBorder="1" applyAlignment="1">
      <alignment horizontal="right" vertical="center" wrapText="1" indent="1"/>
    </xf>
    <xf numFmtId="9" fontId="10" fillId="0" borderId="3" xfId="2" applyNumberFormat="1" applyFont="1" applyFill="1" applyBorder="1" applyAlignment="1">
      <alignment horizontal="right" vertical="center" wrapText="1" indent="1"/>
    </xf>
    <xf numFmtId="9" fontId="10" fillId="0" borderId="3" xfId="2" applyNumberFormat="1" applyFont="1" applyBorder="1" applyAlignment="1">
      <alignment horizontal="right" vertical="center" wrapText="1" indent="1"/>
    </xf>
    <xf numFmtId="10" fontId="10" fillId="0" borderId="3" xfId="2" applyNumberFormat="1" applyFont="1" applyFill="1" applyBorder="1" applyAlignment="1">
      <alignment horizontal="right" vertical="center" wrapText="1" indent="1"/>
    </xf>
    <xf numFmtId="10" fontId="10" fillId="0" borderId="3" xfId="4" applyNumberFormat="1" applyFont="1" applyFill="1" applyBorder="1" applyAlignment="1">
      <alignment horizontal="right" vertical="center" wrapText="1" indent="1"/>
    </xf>
    <xf numFmtId="9" fontId="10" fillId="0" borderId="3" xfId="2" applyNumberFormat="1" applyFont="1" applyFill="1" applyBorder="1" applyAlignment="1">
      <alignment horizontal="right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166" fontId="10" fillId="0" borderId="3" xfId="4" applyNumberFormat="1" applyFont="1" applyBorder="1" applyAlignment="1">
      <alignment vertical="center" wrapText="1"/>
    </xf>
    <xf numFmtId="166" fontId="6" fillId="0" borderId="3" xfId="4" applyNumberFormat="1" applyFont="1" applyBorder="1" applyAlignment="1">
      <alignment vertical="center" wrapText="1"/>
    </xf>
    <xf numFmtId="9" fontId="15" fillId="2" borderId="3" xfId="4" applyFont="1" applyFill="1" applyBorder="1" applyAlignment="1">
      <alignment vertical="center" wrapText="1"/>
    </xf>
    <xf numFmtId="166" fontId="6" fillId="0" borderId="3" xfId="2" applyNumberFormat="1" applyFont="1" applyBorder="1" applyAlignment="1">
      <alignment vertical="center" wrapText="1"/>
    </xf>
    <xf numFmtId="0" fontId="18" fillId="3" borderId="3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167" fontId="34" fillId="0" borderId="3" xfId="0" applyNumberFormat="1" applyFont="1" applyFill="1" applyBorder="1" applyAlignment="1">
      <alignment horizontal="right" wrapText="1"/>
    </xf>
    <xf numFmtId="164" fontId="10" fillId="0" borderId="3" xfId="2" applyNumberFormat="1" applyFont="1" applyFill="1" applyBorder="1" applyAlignment="1">
      <alignment vertical="center" wrapText="1"/>
    </xf>
    <xf numFmtId="164" fontId="10" fillId="3" borderId="3" xfId="3" applyNumberFormat="1" applyFont="1" applyFill="1" applyBorder="1" applyAlignment="1">
      <alignment vertical="center" wrapText="1"/>
    </xf>
    <xf numFmtId="164" fontId="10" fillId="0" borderId="3" xfId="3" applyNumberFormat="1" applyFont="1" applyBorder="1" applyAlignment="1">
      <alignment vertical="center" wrapText="1"/>
    </xf>
    <xf numFmtId="164" fontId="6" fillId="3" borderId="3" xfId="3" applyNumberFormat="1" applyFont="1" applyFill="1" applyBorder="1" applyAlignment="1">
      <alignment horizontal="center" vertical="center" wrapText="1"/>
    </xf>
    <xf numFmtId="0" fontId="18" fillId="0" borderId="6" xfId="2" applyFont="1" applyBorder="1" applyAlignment="1"/>
    <xf numFmtId="0" fontId="18" fillId="0" borderId="4" xfId="2" applyFont="1" applyBorder="1" applyAlignment="1"/>
    <xf numFmtId="0" fontId="18" fillId="0" borderId="7" xfId="2" applyFont="1" applyBorder="1" applyAlignment="1"/>
    <xf numFmtId="0" fontId="18" fillId="0" borderId="11" xfId="2" applyFont="1" applyBorder="1" applyAlignment="1"/>
    <xf numFmtId="0" fontId="18" fillId="0" borderId="12" xfId="2" applyFont="1" applyBorder="1" applyAlignment="1"/>
    <xf numFmtId="0" fontId="18" fillId="0" borderId="8" xfId="2" applyFont="1" applyBorder="1" applyAlignment="1"/>
    <xf numFmtId="0" fontId="18" fillId="0" borderId="5" xfId="2" applyFont="1" applyBorder="1" applyAlignment="1"/>
    <xf numFmtId="0" fontId="18" fillId="0" borderId="9" xfId="2" applyFont="1" applyBorder="1" applyAlignment="1"/>
    <xf numFmtId="0" fontId="5" fillId="0" borderId="6" xfId="2" applyFont="1" applyBorder="1" applyAlignment="1">
      <alignment vertical="center" wrapText="1"/>
    </xf>
    <xf numFmtId="0" fontId="18" fillId="0" borderId="8" xfId="2" applyFont="1" applyBorder="1" applyAlignment="1">
      <alignment vertical="center"/>
    </xf>
    <xf numFmtId="0" fontId="17" fillId="0" borderId="5" xfId="2" applyFont="1" applyBorder="1" applyAlignment="1">
      <alignment vertical="center" wrapText="1"/>
    </xf>
    <xf numFmtId="0" fontId="17" fillId="0" borderId="9" xfId="2" applyFont="1" applyBorder="1" applyAlignment="1">
      <alignment vertical="center" wrapText="1"/>
    </xf>
    <xf numFmtId="10" fontId="3" fillId="0" borderId="0" xfId="2" applyNumberFormat="1"/>
    <xf numFmtId="166" fontId="10" fillId="0" borderId="3" xfId="2" applyNumberFormat="1" applyFont="1" applyBorder="1" applyAlignment="1">
      <alignment vertical="center" wrapText="1"/>
    </xf>
    <xf numFmtId="0" fontId="0" fillId="0" borderId="0" xfId="0" quotePrefix="1"/>
    <xf numFmtId="0" fontId="31" fillId="0" borderId="0" xfId="2" applyFont="1" applyAlignment="1">
      <alignment horizontal="left" wrapText="1"/>
    </xf>
    <xf numFmtId="0" fontId="6" fillId="0" borderId="3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18" fillId="2" borderId="3" xfId="2" applyFont="1" applyFill="1" applyBorder="1" applyAlignment="1">
      <alignment vertical="center" wrapText="1"/>
    </xf>
    <xf numFmtId="0" fontId="10" fillId="0" borderId="3" xfId="2" applyFont="1" applyBorder="1" applyAlignment="1">
      <alignment horizontal="justify" vertical="center" wrapText="1"/>
    </xf>
    <xf numFmtId="0" fontId="10" fillId="0" borderId="3" xfId="2" applyFont="1" applyBorder="1" applyAlignment="1">
      <alignment vertical="center" wrapText="1"/>
    </xf>
    <xf numFmtId="0" fontId="10" fillId="0" borderId="3" xfId="2" applyFont="1" applyFill="1" applyBorder="1" applyAlignment="1">
      <alignment vertical="center" wrapText="1"/>
    </xf>
    <xf numFmtId="0" fontId="16" fillId="0" borderId="4" xfId="2" applyFont="1" applyBorder="1" applyAlignment="1">
      <alignment vertical="center" wrapText="1"/>
    </xf>
    <xf numFmtId="0" fontId="16" fillId="0" borderId="7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6" fillId="0" borderId="3" xfId="2" applyFont="1" applyBorder="1" applyAlignment="1">
      <alignment horizontal="left" vertical="center" wrapText="1" indent="2"/>
    </xf>
    <xf numFmtId="0" fontId="7" fillId="3" borderId="3" xfId="2" applyFont="1" applyFill="1" applyBorder="1" applyAlignment="1">
      <alignment horizontal="center" vertical="center" wrapText="1"/>
    </xf>
    <xf numFmtId="14" fontId="7" fillId="3" borderId="3" xfId="2" applyNumberFormat="1" applyFont="1" applyFill="1" applyBorder="1" applyAlignment="1">
      <alignment horizontal="center" vertical="center" wrapText="1"/>
    </xf>
  </cellXfs>
  <cellStyles count="15">
    <cellStyle name="B_1_14" xfId="7" xr:uid="{47CE5464-6DBB-4820-8150-5ECBB61AF784}"/>
    <cellStyle name="B_1_2_IND_1" xfId="8" xr:uid="{AA0514B1-3075-4356-A05A-D5FD968FB1A9}"/>
    <cellStyle name="B_1_3" xfId="9" xr:uid="{19DD303F-AA09-49C9-9C86-F77F54B1DBF6}"/>
    <cellStyle name="B_1_32_" xfId="11" xr:uid="{7CFE06CA-A8A3-4EF5-9AEE-E3924029840C}"/>
    <cellStyle name="B_1_33_" xfId="12" xr:uid="{29CA0DF9-A680-4556-811C-E0DA7AB0C49D}"/>
    <cellStyle name="B_1_5_" xfId="10" xr:uid="{603014F0-6F30-4E4A-8294-BA122D98F841}"/>
    <cellStyle name="Comma" xfId="3" builtinId="3"/>
    <cellStyle name="Hyperlink 2" xfId="13" xr:uid="{C5291C75-E3F5-4BA7-B37F-5E098FBA3EEE}"/>
    <cellStyle name="Hyperlink 3" xfId="14" xr:uid="{E8744BE6-C0C6-40B0-9C1C-5A7B7BBF2062}"/>
    <cellStyle name="Normal" xfId="0" builtinId="0"/>
    <cellStyle name="Normal 2" xfId="1" xr:uid="{2E604B93-DBAC-4C43-B56E-5C0E2A37D31C}"/>
    <cellStyle name="Normal 3" xfId="2" xr:uid="{26050F5D-6FDC-4D65-AB52-5E2E212B0598}"/>
    <cellStyle name="Normal 4" xfId="6" xr:uid="{6DAD1A67-ECDE-4648-8DDE-E7EBDE88CBC9}"/>
    <cellStyle name="Normal 5" xfId="5" xr:uid="{B864C932-5714-4E7B-A618-4F9351FC549F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0</xdr:rowOff>
    </xdr:from>
    <xdr:to>
      <xdr:col>11</xdr:col>
      <xdr:colOff>11206</xdr:colOff>
      <xdr:row>48</xdr:row>
      <xdr:rowOff>185665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4AB87B-F956-1F24-F733-0A134299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3" y="0"/>
          <a:ext cx="6622677" cy="932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0AAD-063B-4958-94FD-00E1D843CA93}">
  <dimension ref="N14"/>
  <sheetViews>
    <sheetView zoomScale="85" zoomScaleNormal="85" workbookViewId="0">
      <selection activeCell="N18" sqref="N18"/>
    </sheetView>
  </sheetViews>
  <sheetFormatPr defaultRowHeight="14.5"/>
  <sheetData>
    <row r="14" spans="14:14">
      <c r="N14" s="10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8EAE-3F21-4C57-9164-42144F5893F4}">
  <dimension ref="B3:E9"/>
  <sheetViews>
    <sheetView workbookViewId="0">
      <selection activeCell="D19" sqref="D19"/>
    </sheetView>
  </sheetViews>
  <sheetFormatPr defaultRowHeight="14.5"/>
  <cols>
    <col min="4" max="4" width="78.7265625" customWidth="1"/>
  </cols>
  <sheetData>
    <row r="3" spans="2:5" ht="20">
      <c r="B3" s="14" t="s">
        <v>84</v>
      </c>
      <c r="C3" s="15"/>
      <c r="D3" s="16"/>
      <c r="E3" s="16"/>
    </row>
    <row r="4" spans="2:5" ht="15" thickBot="1">
      <c r="B4" s="17"/>
      <c r="C4" s="17"/>
      <c r="D4" s="18"/>
      <c r="E4" s="19"/>
    </row>
    <row r="5" spans="2:5" ht="15" thickTop="1">
      <c r="B5" s="21"/>
      <c r="C5" s="22"/>
      <c r="D5" s="23"/>
      <c r="E5" s="20"/>
    </row>
    <row r="6" spans="2:5">
      <c r="B6" s="25" t="s">
        <v>85</v>
      </c>
      <c r="C6" s="24"/>
      <c r="D6" s="25" t="s">
        <v>86</v>
      </c>
      <c r="E6" s="26" t="s">
        <v>85</v>
      </c>
    </row>
    <row r="7" spans="2:5">
      <c r="B7" s="25" t="s">
        <v>87</v>
      </c>
      <c r="C7" s="24"/>
      <c r="D7" s="25" t="s">
        <v>88</v>
      </c>
      <c r="E7" s="26" t="s">
        <v>87</v>
      </c>
    </row>
    <row r="8" spans="2:5">
      <c r="B8" s="25" t="s">
        <v>89</v>
      </c>
      <c r="C8" s="24"/>
      <c r="D8" s="25" t="s">
        <v>90</v>
      </c>
      <c r="E8" s="26" t="s">
        <v>89</v>
      </c>
    </row>
    <row r="9" spans="2:5" ht="15" thickBot="1">
      <c r="B9" s="27"/>
      <c r="C9" s="27"/>
      <c r="D9" s="28"/>
      <c r="E9" s="29"/>
    </row>
  </sheetData>
  <hyperlinks>
    <hyperlink ref="E7" location="'DIS20 - OV1'!A1" display="OV1" xr:uid="{E0B07EBF-3D21-4513-BE55-455E789FCC52}"/>
    <hyperlink ref="E8" location="'DIS85 - LIQ1'!A1" display="LIQ1" xr:uid="{D9A6C42F-719D-47AE-8A77-2706D3FCDF4A}"/>
    <hyperlink ref="E6" location="'DIS20 - KM1'!A1" display="KM1" xr:uid="{F452DA60-8EAD-4D17-9444-E2B4F63B2F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A303-0878-436C-8822-FFCC78FB26E0}">
  <sheetPr>
    <tabColor rgb="FF92D050"/>
  </sheetPr>
  <dimension ref="A1:N36"/>
  <sheetViews>
    <sheetView showGridLines="0" zoomScale="120" zoomScaleNormal="120" workbookViewId="0">
      <selection activeCell="D7" sqref="D7"/>
    </sheetView>
  </sheetViews>
  <sheetFormatPr defaultColWidth="10.26953125" defaultRowHeight="16.5"/>
  <cols>
    <col min="1" max="1" width="10.26953125" style="1"/>
    <col min="2" max="2" width="21.26953125" style="1" customWidth="1"/>
    <col min="3" max="3" width="13.26953125" style="1" customWidth="1"/>
    <col min="4" max="4" width="15.453125" style="10" customWidth="1"/>
    <col min="5" max="5" width="14.81640625" style="1" bestFit="1" customWidth="1"/>
    <col min="6" max="6" width="13.81640625" style="1" customWidth="1"/>
    <col min="7" max="7" width="14.26953125" style="1" customWidth="1"/>
    <col min="8" max="8" width="13.7265625" style="1" customWidth="1"/>
    <col min="9" max="9" width="11.54296875" style="1" bestFit="1" customWidth="1"/>
    <col min="10" max="10" width="10.81640625" style="1" bestFit="1" customWidth="1"/>
    <col min="11" max="16384" width="10.26953125" style="1"/>
  </cols>
  <sheetData>
    <row r="1" spans="1:14" ht="17" thickBot="1">
      <c r="A1" s="60" t="s">
        <v>97</v>
      </c>
      <c r="B1" s="41"/>
      <c r="C1" s="41"/>
      <c r="D1" s="62"/>
      <c r="E1" s="41"/>
      <c r="F1" s="41"/>
      <c r="G1" s="41"/>
      <c r="H1" s="41"/>
    </row>
    <row r="2" spans="1:14" s="8" customFormat="1" ht="17" thickBot="1">
      <c r="A2" s="100"/>
      <c r="B2" s="115"/>
      <c r="C2" s="116"/>
      <c r="D2" s="63" t="s">
        <v>2</v>
      </c>
      <c r="E2" s="63" t="s">
        <v>3</v>
      </c>
      <c r="F2" s="63" t="s">
        <v>4</v>
      </c>
      <c r="G2" s="63" t="s">
        <v>5</v>
      </c>
      <c r="H2" s="63" t="s">
        <v>6</v>
      </c>
    </row>
    <row r="3" spans="1:14" s="7" customFormat="1" ht="17" thickBot="1">
      <c r="A3" s="101" t="s">
        <v>98</v>
      </c>
      <c r="B3" s="102"/>
      <c r="C3" s="103"/>
      <c r="D3" s="64">
        <v>45930</v>
      </c>
      <c r="E3" s="64">
        <v>45838</v>
      </c>
      <c r="F3" s="64">
        <v>45747</v>
      </c>
      <c r="G3" s="64">
        <v>45657</v>
      </c>
      <c r="H3" s="64">
        <v>45565</v>
      </c>
    </row>
    <row r="4" spans="1:14" ht="17.25" customHeight="1" thickBot="1">
      <c r="A4" s="57"/>
      <c r="B4" s="111" t="s">
        <v>7</v>
      </c>
      <c r="C4" s="111"/>
      <c r="D4" s="111"/>
      <c r="E4" s="111"/>
      <c r="F4" s="111"/>
      <c r="G4" s="111"/>
      <c r="H4" s="111"/>
    </row>
    <row r="5" spans="1:14" ht="17" thickBot="1">
      <c r="A5" s="33">
        <v>1</v>
      </c>
      <c r="B5" s="113" t="s">
        <v>8</v>
      </c>
      <c r="C5" s="113"/>
      <c r="D5" s="65">
        <v>3450</v>
      </c>
      <c r="E5" s="65">
        <v>3407</v>
      </c>
      <c r="F5" s="65">
        <v>3340</v>
      </c>
      <c r="G5" s="65">
        <v>3290</v>
      </c>
      <c r="H5" s="65">
        <v>3249</v>
      </c>
      <c r="I5" s="2"/>
      <c r="J5" s="4"/>
      <c r="K5" s="4"/>
      <c r="L5" s="4"/>
      <c r="M5" s="4"/>
      <c r="N5" s="4"/>
    </row>
    <row r="6" spans="1:14" ht="17" thickBot="1">
      <c r="A6" s="33">
        <v>2</v>
      </c>
      <c r="B6" s="113" t="s">
        <v>9</v>
      </c>
      <c r="C6" s="113"/>
      <c r="D6" s="65">
        <v>3450</v>
      </c>
      <c r="E6" s="65">
        <v>3407</v>
      </c>
      <c r="F6" s="65">
        <v>3340</v>
      </c>
      <c r="G6" s="65">
        <v>3290</v>
      </c>
      <c r="H6" s="65">
        <v>3249</v>
      </c>
      <c r="J6" s="4"/>
      <c r="K6" s="4"/>
      <c r="L6" s="4"/>
      <c r="M6" s="4"/>
    </row>
    <row r="7" spans="1:14" ht="17" thickBot="1">
      <c r="A7" s="33">
        <v>3</v>
      </c>
      <c r="B7" s="113" t="s">
        <v>10</v>
      </c>
      <c r="C7" s="113"/>
      <c r="D7" s="65">
        <v>3484</v>
      </c>
      <c r="E7" s="65">
        <v>3450</v>
      </c>
      <c r="F7" s="65">
        <v>3382</v>
      </c>
      <c r="G7" s="65">
        <v>3329</v>
      </c>
      <c r="H7" s="65">
        <v>3290</v>
      </c>
      <c r="J7" s="4"/>
      <c r="K7" s="4"/>
      <c r="L7" s="4"/>
      <c r="M7" s="4"/>
    </row>
    <row r="8" spans="1:14" ht="17.25" customHeight="1" thickBot="1">
      <c r="A8" s="67"/>
      <c r="B8" s="111" t="s">
        <v>11</v>
      </c>
      <c r="C8" s="111"/>
      <c r="D8" s="111"/>
      <c r="E8" s="111"/>
      <c r="F8" s="111"/>
      <c r="G8" s="111"/>
      <c r="H8" s="111"/>
    </row>
    <row r="9" spans="1:14" ht="17" thickBot="1">
      <c r="A9" s="33">
        <v>4</v>
      </c>
      <c r="B9" s="113" t="s">
        <v>12</v>
      </c>
      <c r="C9" s="113"/>
      <c r="D9" s="68">
        <v>23602</v>
      </c>
      <c r="E9" s="68">
        <v>23893</v>
      </c>
      <c r="F9" s="68">
        <v>22608</v>
      </c>
      <c r="G9" s="68">
        <v>21894</v>
      </c>
      <c r="H9" s="68">
        <v>22542</v>
      </c>
      <c r="I9" s="2"/>
      <c r="J9" s="4"/>
      <c r="K9" s="4"/>
      <c r="L9" s="4"/>
      <c r="M9" s="4"/>
    </row>
    <row r="10" spans="1:14" ht="17" thickBot="1">
      <c r="A10" s="33" t="s">
        <v>13</v>
      </c>
      <c r="B10" s="113" t="s">
        <v>14</v>
      </c>
      <c r="C10" s="113"/>
      <c r="D10" s="65">
        <v>23602</v>
      </c>
      <c r="E10" s="65">
        <f>+E9</f>
        <v>23893</v>
      </c>
      <c r="F10" s="65">
        <f>+F9</f>
        <v>22608</v>
      </c>
      <c r="G10" s="65">
        <v>21894</v>
      </c>
      <c r="H10" s="65">
        <v>22542</v>
      </c>
    </row>
    <row r="11" spans="1:14" ht="17" thickBot="1">
      <c r="A11" s="67"/>
      <c r="B11" s="111" t="s">
        <v>15</v>
      </c>
      <c r="C11" s="111"/>
      <c r="D11" s="111"/>
      <c r="E11" s="111"/>
      <c r="F11" s="111"/>
      <c r="G11" s="69"/>
      <c r="H11" s="69"/>
    </row>
    <row r="12" spans="1:14" ht="17" thickBot="1">
      <c r="A12" s="33">
        <v>5</v>
      </c>
      <c r="B12" s="113" t="s">
        <v>16</v>
      </c>
      <c r="C12" s="113"/>
      <c r="D12" s="70">
        <v>0.1462</v>
      </c>
      <c r="E12" s="70">
        <v>0.1426</v>
      </c>
      <c r="F12" s="70">
        <v>0.1477</v>
      </c>
      <c r="G12" s="70">
        <v>0.15029999999999999</v>
      </c>
      <c r="H12" s="70">
        <v>0.14410000000000001</v>
      </c>
      <c r="I12" s="104"/>
      <c r="J12" s="104"/>
    </row>
    <row r="13" spans="1:14" ht="17" thickBot="1">
      <c r="A13" s="33" t="s">
        <v>17</v>
      </c>
      <c r="B13" s="113" t="s">
        <v>18</v>
      </c>
      <c r="C13" s="113"/>
      <c r="D13" s="70">
        <v>0.1462</v>
      </c>
      <c r="E13" s="70">
        <v>0.1426</v>
      </c>
      <c r="F13" s="70">
        <v>0.1477</v>
      </c>
      <c r="G13" s="71">
        <v>0.15029999999999999</v>
      </c>
      <c r="H13" s="70">
        <v>0.14410000000000001</v>
      </c>
      <c r="J13" s="104"/>
    </row>
    <row r="14" spans="1:14" ht="17" thickBot="1">
      <c r="A14" s="33">
        <v>6</v>
      </c>
      <c r="B14" s="113" t="s">
        <v>19</v>
      </c>
      <c r="C14" s="113"/>
      <c r="D14" s="70">
        <v>0.1462</v>
      </c>
      <c r="E14" s="70">
        <v>0.1426</v>
      </c>
      <c r="F14" s="70">
        <v>0.1477</v>
      </c>
      <c r="G14" s="70">
        <v>0.15029999999999999</v>
      </c>
      <c r="H14" s="70">
        <v>0.14410000000000001</v>
      </c>
      <c r="J14" s="104"/>
    </row>
    <row r="15" spans="1:14" ht="17" thickBot="1">
      <c r="A15" s="33" t="s">
        <v>20</v>
      </c>
      <c r="B15" s="113" t="s">
        <v>21</v>
      </c>
      <c r="C15" s="113"/>
      <c r="D15" s="70">
        <v>0.1462</v>
      </c>
      <c r="E15" s="70">
        <v>0.1426</v>
      </c>
      <c r="F15" s="70">
        <v>0.1477</v>
      </c>
      <c r="G15" s="71">
        <v>0.15029999999999999</v>
      </c>
      <c r="H15" s="70">
        <v>0.14410000000000001</v>
      </c>
      <c r="J15" s="104"/>
    </row>
    <row r="16" spans="1:14" ht="17" thickBot="1">
      <c r="A16" s="33">
        <v>7</v>
      </c>
      <c r="B16" s="113" t="s">
        <v>22</v>
      </c>
      <c r="C16" s="113"/>
      <c r="D16" s="71">
        <v>0.14760000000000001</v>
      </c>
      <c r="E16" s="71">
        <v>0.1444</v>
      </c>
      <c r="F16" s="72">
        <v>0.14960000000000001</v>
      </c>
      <c r="G16" s="70">
        <v>0.152</v>
      </c>
      <c r="H16" s="70">
        <v>0.1459</v>
      </c>
      <c r="J16" s="104"/>
    </row>
    <row r="17" spans="1:13" ht="17" thickBot="1">
      <c r="A17" s="33" t="s">
        <v>23</v>
      </c>
      <c r="B17" s="113" t="s">
        <v>24</v>
      </c>
      <c r="C17" s="113"/>
      <c r="D17" s="71">
        <v>0.14760000000000001</v>
      </c>
      <c r="E17" s="71">
        <v>0.1444</v>
      </c>
      <c r="F17" s="72">
        <v>0.14960000000000001</v>
      </c>
      <c r="G17" s="72">
        <v>0.152</v>
      </c>
      <c r="H17" s="73">
        <v>0.1459</v>
      </c>
      <c r="J17" s="104"/>
    </row>
    <row r="18" spans="1:13" ht="27" customHeight="1" thickBot="1">
      <c r="A18" s="67"/>
      <c r="B18" s="111" t="s">
        <v>25</v>
      </c>
      <c r="C18" s="111"/>
      <c r="D18" s="69"/>
      <c r="E18" s="111"/>
      <c r="F18" s="111"/>
      <c r="G18" s="69"/>
      <c r="H18" s="69"/>
    </row>
    <row r="19" spans="1:13" ht="24" customHeight="1" thickBot="1">
      <c r="A19" s="33">
        <v>8</v>
      </c>
      <c r="B19" s="113" t="s">
        <v>26</v>
      </c>
      <c r="C19" s="113"/>
      <c r="D19" s="74">
        <v>2.5000000000000001E-2</v>
      </c>
      <c r="E19" s="74">
        <v>2.5000000000000001E-2</v>
      </c>
      <c r="F19" s="74">
        <v>2.5000000000000001E-2</v>
      </c>
      <c r="G19" s="74">
        <v>2.5000000000000001E-2</v>
      </c>
      <c r="H19" s="74">
        <v>2.5000000000000001E-2</v>
      </c>
    </row>
    <row r="20" spans="1:13" ht="17" thickBot="1">
      <c r="A20" s="33">
        <v>9</v>
      </c>
      <c r="B20" s="113" t="s">
        <v>27</v>
      </c>
      <c r="C20" s="113"/>
      <c r="D20" s="74">
        <v>0.01</v>
      </c>
      <c r="E20" s="74">
        <v>0.01</v>
      </c>
      <c r="F20" s="74">
        <v>0.01</v>
      </c>
      <c r="G20" s="74">
        <v>0.01</v>
      </c>
      <c r="H20" s="74">
        <v>0.01</v>
      </c>
    </row>
    <row r="21" spans="1:13" ht="24" customHeight="1" thickBot="1">
      <c r="A21" s="33">
        <v>10</v>
      </c>
      <c r="B21" s="113" t="s">
        <v>28</v>
      </c>
      <c r="C21" s="113"/>
      <c r="D21" s="75">
        <v>0</v>
      </c>
      <c r="E21" s="75">
        <v>0</v>
      </c>
      <c r="F21" s="76">
        <v>0</v>
      </c>
      <c r="G21" s="75">
        <v>0</v>
      </c>
      <c r="H21" s="75">
        <v>0</v>
      </c>
    </row>
    <row r="22" spans="1:13" ht="27" customHeight="1" thickBot="1">
      <c r="A22" s="33">
        <v>11</v>
      </c>
      <c r="B22" s="113" t="s">
        <v>81</v>
      </c>
      <c r="C22" s="113"/>
      <c r="D22" s="77">
        <v>3.5000000000000003E-2</v>
      </c>
      <c r="E22" s="77">
        <f>E19+E20+E21</f>
        <v>3.5000000000000003E-2</v>
      </c>
      <c r="F22" s="74">
        <f>F19+F20+F21</f>
        <v>3.5000000000000003E-2</v>
      </c>
      <c r="G22" s="77">
        <v>3.5000000000000003E-2</v>
      </c>
      <c r="H22" s="77">
        <v>3.5000000000000003E-2</v>
      </c>
    </row>
    <row r="23" spans="1:13" ht="25.5" customHeight="1" thickBot="1">
      <c r="A23" s="33">
        <v>12</v>
      </c>
      <c r="B23" s="114" t="s">
        <v>29</v>
      </c>
      <c r="C23" s="114"/>
      <c r="D23" s="78">
        <v>6.7599999999999993E-2</v>
      </c>
      <c r="E23" s="78">
        <v>6.4399999999999999E-2</v>
      </c>
      <c r="F23" s="78">
        <v>6.9600000000000009E-2</v>
      </c>
      <c r="G23" s="78">
        <v>7.1999999999999995E-2</v>
      </c>
      <c r="H23" s="78">
        <v>6.59E-2</v>
      </c>
    </row>
    <row r="24" spans="1:13" ht="17" thickBot="1">
      <c r="A24" s="67"/>
      <c r="B24" s="111" t="s">
        <v>30</v>
      </c>
      <c r="C24" s="111"/>
      <c r="D24" s="69"/>
      <c r="E24" s="111"/>
      <c r="F24" s="111"/>
      <c r="G24" s="69"/>
      <c r="H24" s="69"/>
    </row>
    <row r="25" spans="1:13" ht="17" thickBot="1">
      <c r="A25" s="33">
        <v>13</v>
      </c>
      <c r="B25" s="112" t="s">
        <v>31</v>
      </c>
      <c r="C25" s="112"/>
      <c r="D25" s="79" t="s">
        <v>0</v>
      </c>
      <c r="E25" s="79" t="s">
        <v>0</v>
      </c>
      <c r="F25" s="79" t="s">
        <v>0</v>
      </c>
      <c r="G25" s="79" t="s">
        <v>0</v>
      </c>
      <c r="H25" s="79" t="s">
        <v>0</v>
      </c>
    </row>
    <row r="26" spans="1:13" ht="39" customHeight="1" thickBot="1">
      <c r="A26" s="33">
        <v>14</v>
      </c>
      <c r="B26" s="112" t="s">
        <v>32</v>
      </c>
      <c r="C26" s="112"/>
      <c r="D26" s="79" t="s">
        <v>0</v>
      </c>
      <c r="E26" s="79" t="s">
        <v>0</v>
      </c>
      <c r="F26" s="79" t="s">
        <v>0</v>
      </c>
      <c r="G26" s="79" t="s">
        <v>0</v>
      </c>
      <c r="H26" s="79" t="s">
        <v>0</v>
      </c>
    </row>
    <row r="27" spans="1:13" ht="17" thickBot="1">
      <c r="A27" s="67"/>
      <c r="B27" s="109" t="s">
        <v>33</v>
      </c>
      <c r="C27" s="109"/>
      <c r="D27" s="109"/>
      <c r="E27" s="109"/>
      <c r="F27" s="109"/>
      <c r="G27" s="57"/>
      <c r="H27" s="57"/>
    </row>
    <row r="28" spans="1:13" ht="17" thickBot="1">
      <c r="A28" s="33">
        <v>15</v>
      </c>
      <c r="B28" s="110" t="s">
        <v>34</v>
      </c>
      <c r="C28" s="110"/>
      <c r="D28" s="68">
        <v>3624</v>
      </c>
      <c r="E28" s="68">
        <v>3293</v>
      </c>
      <c r="F28" s="68">
        <v>2836</v>
      </c>
      <c r="G28" s="80">
        <v>2281</v>
      </c>
      <c r="H28" s="80">
        <v>2175</v>
      </c>
      <c r="I28" s="4"/>
      <c r="J28" s="4"/>
      <c r="K28" s="4"/>
      <c r="L28" s="4"/>
      <c r="M28" s="4"/>
    </row>
    <row r="29" spans="1:13" ht="17" thickBot="1">
      <c r="A29" s="33">
        <v>16</v>
      </c>
      <c r="B29" s="110" t="s">
        <v>35</v>
      </c>
      <c r="C29" s="110"/>
      <c r="D29" s="68">
        <v>2104</v>
      </c>
      <c r="E29" s="68">
        <v>2190</v>
      </c>
      <c r="F29" s="68">
        <v>1971</v>
      </c>
      <c r="G29" s="80">
        <v>1720</v>
      </c>
      <c r="H29" s="80">
        <v>1648</v>
      </c>
      <c r="I29" s="4"/>
      <c r="J29" s="4"/>
      <c r="K29" s="4"/>
      <c r="L29" s="4"/>
      <c r="M29" s="4"/>
    </row>
    <row r="30" spans="1:13" ht="17" thickBot="1">
      <c r="A30" s="33">
        <v>17</v>
      </c>
      <c r="B30" s="110" t="s">
        <v>36</v>
      </c>
      <c r="C30" s="110"/>
      <c r="D30" s="81">
        <v>1.75</v>
      </c>
      <c r="E30" s="81">
        <v>1.5109999999999999</v>
      </c>
      <c r="F30" s="81">
        <v>1.4390000000000001</v>
      </c>
      <c r="G30" s="82">
        <v>1.327</v>
      </c>
      <c r="H30" s="82">
        <v>1.3220000000000001</v>
      </c>
    </row>
    <row r="31" spans="1:13" ht="17" thickBot="1">
      <c r="A31" s="67"/>
      <c r="B31" s="109" t="s">
        <v>37</v>
      </c>
      <c r="C31" s="109"/>
      <c r="D31" s="83"/>
      <c r="E31" s="109"/>
      <c r="F31" s="109"/>
      <c r="G31" s="57"/>
      <c r="H31" s="57"/>
    </row>
    <row r="32" spans="1:13" ht="17" thickBot="1">
      <c r="A32" s="33">
        <v>18</v>
      </c>
      <c r="B32" s="108" t="s">
        <v>38</v>
      </c>
      <c r="C32" s="108"/>
      <c r="D32" s="65">
        <v>23547</v>
      </c>
      <c r="E32" s="65">
        <v>24074</v>
      </c>
      <c r="F32" s="65">
        <v>21498</v>
      </c>
      <c r="G32" s="80">
        <v>20625</v>
      </c>
      <c r="H32" s="80">
        <v>21171</v>
      </c>
      <c r="I32" s="4"/>
      <c r="J32" s="4"/>
      <c r="K32" s="4"/>
      <c r="L32" s="4"/>
      <c r="M32" s="4"/>
    </row>
    <row r="33" spans="1:13" ht="17" thickBot="1">
      <c r="A33" s="33">
        <v>19</v>
      </c>
      <c r="B33" s="108" t="s">
        <v>39</v>
      </c>
      <c r="C33" s="108"/>
      <c r="D33" s="65">
        <v>20026</v>
      </c>
      <c r="E33" s="65">
        <v>20423</v>
      </c>
      <c r="F33" s="65">
        <v>18580</v>
      </c>
      <c r="G33" s="80">
        <v>17798</v>
      </c>
      <c r="H33" s="80">
        <v>18729</v>
      </c>
      <c r="I33" s="4"/>
      <c r="J33" s="4"/>
      <c r="K33" s="4"/>
      <c r="L33" s="4"/>
      <c r="M33" s="4"/>
    </row>
    <row r="34" spans="1:13" ht="17" thickBot="1">
      <c r="A34" s="33">
        <v>20</v>
      </c>
      <c r="B34" s="108" t="s">
        <v>40</v>
      </c>
      <c r="C34" s="108"/>
      <c r="D34" s="105">
        <v>1.1759999999999999</v>
      </c>
      <c r="E34" s="105">
        <v>1.179</v>
      </c>
      <c r="F34" s="105">
        <v>1.157</v>
      </c>
      <c r="G34" s="84">
        <v>1.1589</v>
      </c>
      <c r="H34" s="84">
        <v>1.1304000000000001</v>
      </c>
    </row>
    <row r="35" spans="1:13" ht="6.65" customHeight="1"/>
    <row r="36" spans="1:13" ht="34.15" customHeight="1">
      <c r="A36" s="107" t="s">
        <v>91</v>
      </c>
      <c r="B36" s="107"/>
      <c r="C36" s="107"/>
      <c r="D36" s="107"/>
      <c r="E36" s="107"/>
      <c r="F36" s="107"/>
      <c r="G36" s="107"/>
      <c r="H36" s="107"/>
    </row>
  </sheetData>
  <mergeCells count="36">
    <mergeCell ref="B8:H8"/>
    <mergeCell ref="B6:C6"/>
    <mergeCell ref="B7:C7"/>
    <mergeCell ref="B2:C2"/>
    <mergeCell ref="B5:C5"/>
    <mergeCell ref="B4:H4"/>
    <mergeCell ref="B14:C14"/>
    <mergeCell ref="E18:F18"/>
    <mergeCell ref="B9:C9"/>
    <mergeCell ref="B10:C10"/>
    <mergeCell ref="B11:F11"/>
    <mergeCell ref="B12:C12"/>
    <mergeCell ref="B13:C13"/>
    <mergeCell ref="B18:C18"/>
    <mergeCell ref="B19:C19"/>
    <mergeCell ref="B20:C20"/>
    <mergeCell ref="B21:C21"/>
    <mergeCell ref="B23:C23"/>
    <mergeCell ref="B15:C15"/>
    <mergeCell ref="B16:C16"/>
    <mergeCell ref="B17:C17"/>
    <mergeCell ref="E24:F24"/>
    <mergeCell ref="B26:C26"/>
    <mergeCell ref="B25:C25"/>
    <mergeCell ref="B24:C24"/>
    <mergeCell ref="B22:C22"/>
    <mergeCell ref="A36:H36"/>
    <mergeCell ref="B33:C33"/>
    <mergeCell ref="B34:C34"/>
    <mergeCell ref="B27:F27"/>
    <mergeCell ref="B28:C28"/>
    <mergeCell ref="B29:C29"/>
    <mergeCell ref="B30:C30"/>
    <mergeCell ref="B31:C31"/>
    <mergeCell ref="E31:F31"/>
    <mergeCell ref="B32:C32"/>
  </mergeCells>
  <pageMargins left="0.7" right="0.7" top="0.75" bottom="0.75" header="0.3" footer="0.3"/>
  <pageSetup paperSize="9" scale="75" orientation="portrait" r:id="rId1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2884-A05B-4008-87ED-96E718A24993}">
  <sheetPr>
    <tabColor rgb="FF92D050"/>
  </sheetPr>
  <dimension ref="A1:M20"/>
  <sheetViews>
    <sheetView showGridLines="0" zoomScale="120" zoomScaleNormal="120" workbookViewId="0">
      <selection activeCell="F9" sqref="F9"/>
    </sheetView>
  </sheetViews>
  <sheetFormatPr defaultColWidth="10.26953125" defaultRowHeight="16.5"/>
  <cols>
    <col min="1" max="1" width="6.81640625" style="1" customWidth="1"/>
    <col min="2" max="2" width="3.453125" style="1" customWidth="1"/>
    <col min="3" max="3" width="44.7265625" style="1" customWidth="1"/>
    <col min="4" max="4" width="15.7265625" style="5" bestFit="1" customWidth="1"/>
    <col min="5" max="6" width="15" style="1" customWidth="1"/>
    <col min="7" max="8" width="10.26953125" style="1"/>
    <col min="9" max="10" width="14.26953125" style="1" bestFit="1" customWidth="1"/>
    <col min="11" max="12" width="10.26953125" style="1"/>
    <col min="13" max="13" width="68.453125" style="1" customWidth="1"/>
    <col min="14" max="16384" width="10.26953125" style="1"/>
  </cols>
  <sheetData>
    <row r="1" spans="1:13" ht="17" thickBot="1">
      <c r="A1" s="30" t="s">
        <v>79</v>
      </c>
      <c r="B1" s="3"/>
      <c r="C1" s="3"/>
      <c r="D1" s="11"/>
      <c r="E1" s="3"/>
      <c r="F1" s="3"/>
    </row>
    <row r="2" spans="1:13" s="8" customFormat="1" ht="17" thickBot="1">
      <c r="A2" s="92"/>
      <c r="B2" s="93"/>
      <c r="C2" s="94"/>
      <c r="D2" s="85" t="s">
        <v>2</v>
      </c>
      <c r="E2" s="61" t="s">
        <v>3</v>
      </c>
      <c r="F2" s="61" t="s">
        <v>4</v>
      </c>
    </row>
    <row r="3" spans="1:13" s="7" customFormat="1" ht="23.25" customHeight="1" thickBot="1">
      <c r="A3" s="95"/>
      <c r="B3" s="37"/>
      <c r="C3" s="96"/>
      <c r="D3" s="119" t="s">
        <v>42</v>
      </c>
      <c r="E3" s="119"/>
      <c r="F3" s="86" t="s">
        <v>41</v>
      </c>
    </row>
    <row r="4" spans="1:13" s="7" customFormat="1" ht="17" thickBot="1">
      <c r="A4" s="97" t="s">
        <v>98</v>
      </c>
      <c r="B4" s="98"/>
      <c r="C4" s="99"/>
      <c r="D4" s="64">
        <v>45930</v>
      </c>
      <c r="E4" s="64">
        <v>45838</v>
      </c>
      <c r="F4" s="87">
        <v>45930</v>
      </c>
    </row>
    <row r="5" spans="1:13" ht="21" customHeight="1" thickBot="1">
      <c r="A5" s="33">
        <v>1</v>
      </c>
      <c r="B5" s="117" t="s">
        <v>43</v>
      </c>
      <c r="C5" s="117"/>
      <c r="D5" s="66">
        <v>22585</v>
      </c>
      <c r="E5" s="35">
        <v>22829</v>
      </c>
      <c r="F5" s="35">
        <f>ROUND(D5*8%,0)</f>
        <v>1807</v>
      </c>
      <c r="H5" s="2"/>
      <c r="J5" s="7"/>
    </row>
    <row r="6" spans="1:13" ht="21" customHeight="1" thickBot="1">
      <c r="A6" s="33">
        <v>2</v>
      </c>
      <c r="B6" s="118" t="s">
        <v>44</v>
      </c>
      <c r="C6" s="118"/>
      <c r="D6" s="88">
        <v>22585</v>
      </c>
      <c r="E6" s="35">
        <v>22829</v>
      </c>
      <c r="F6" s="35">
        <f t="shared" ref="F6:F17" si="0">ROUND(D6*8%,0)</f>
        <v>1807</v>
      </c>
      <c r="H6" s="12"/>
      <c r="J6" s="7"/>
    </row>
    <row r="7" spans="1:13" ht="21" customHeight="1" thickBot="1">
      <c r="A7" s="33">
        <v>6</v>
      </c>
      <c r="B7" s="117" t="s">
        <v>45</v>
      </c>
      <c r="C7" s="117"/>
      <c r="D7" s="66">
        <v>93</v>
      </c>
      <c r="E7" s="35">
        <v>108</v>
      </c>
      <c r="F7" s="35">
        <f t="shared" si="0"/>
        <v>7</v>
      </c>
      <c r="H7" s="2"/>
      <c r="J7" s="7"/>
      <c r="M7" s="6"/>
    </row>
    <row r="8" spans="1:13" ht="31.5" customHeight="1" thickBot="1">
      <c r="A8" s="33">
        <v>7</v>
      </c>
      <c r="B8" s="118" t="s">
        <v>46</v>
      </c>
      <c r="C8" s="118"/>
      <c r="D8" s="66">
        <v>93</v>
      </c>
      <c r="E8" s="35">
        <v>108</v>
      </c>
      <c r="F8" s="35">
        <f t="shared" si="0"/>
        <v>7</v>
      </c>
      <c r="H8" s="10"/>
      <c r="J8" s="7"/>
      <c r="M8" s="6"/>
    </row>
    <row r="9" spans="1:13" ht="21" customHeight="1" thickBot="1">
      <c r="A9" s="33">
        <v>10</v>
      </c>
      <c r="B9" s="117" t="s">
        <v>47</v>
      </c>
      <c r="C9" s="117"/>
      <c r="D9" s="88">
        <v>88</v>
      </c>
      <c r="E9" s="35">
        <v>120</v>
      </c>
      <c r="F9" s="35">
        <f t="shared" si="0"/>
        <v>7</v>
      </c>
      <c r="H9" s="10"/>
    </row>
    <row r="10" spans="1:13" ht="17" thickBot="1">
      <c r="A10" s="33">
        <v>15</v>
      </c>
      <c r="B10" s="110" t="s">
        <v>48</v>
      </c>
      <c r="C10" s="110"/>
      <c r="D10" s="89">
        <v>0</v>
      </c>
      <c r="E10" s="89">
        <v>0</v>
      </c>
      <c r="F10" s="89">
        <f t="shared" si="0"/>
        <v>0</v>
      </c>
    </row>
    <row r="11" spans="1:13" ht="17.25" customHeight="1" thickBot="1">
      <c r="A11" s="33">
        <v>16</v>
      </c>
      <c r="B11" s="117" t="s">
        <v>49</v>
      </c>
      <c r="C11" s="117"/>
      <c r="D11" s="89">
        <v>0</v>
      </c>
      <c r="E11" s="89">
        <v>0</v>
      </c>
      <c r="F11" s="89">
        <f t="shared" si="0"/>
        <v>0</v>
      </c>
    </row>
    <row r="12" spans="1:13" ht="31.5" customHeight="1" thickBot="1">
      <c r="A12" s="33">
        <v>19</v>
      </c>
      <c r="B12" s="118" t="s">
        <v>50</v>
      </c>
      <c r="C12" s="118"/>
      <c r="D12" s="89">
        <v>0</v>
      </c>
      <c r="E12" s="89">
        <v>0</v>
      </c>
      <c r="F12" s="89">
        <f t="shared" si="0"/>
        <v>0</v>
      </c>
    </row>
    <row r="13" spans="1:13" ht="17" thickBot="1">
      <c r="A13" s="33">
        <v>20</v>
      </c>
      <c r="B13" s="117" t="s">
        <v>1</v>
      </c>
      <c r="C13" s="117"/>
      <c r="D13" s="89">
        <v>0</v>
      </c>
      <c r="E13" s="89">
        <v>0</v>
      </c>
      <c r="F13" s="89">
        <f t="shared" si="0"/>
        <v>0</v>
      </c>
    </row>
    <row r="14" spans="1:13" ht="21" customHeight="1" thickBot="1">
      <c r="A14" s="33">
        <v>21</v>
      </c>
      <c r="B14" s="118" t="s">
        <v>44</v>
      </c>
      <c r="C14" s="118"/>
      <c r="D14" s="89">
        <v>0</v>
      </c>
      <c r="E14" s="89">
        <v>0</v>
      </c>
      <c r="F14" s="89">
        <f t="shared" si="0"/>
        <v>0</v>
      </c>
    </row>
    <row r="15" spans="1:13" ht="21" customHeight="1" thickBot="1">
      <c r="A15" s="33">
        <v>22</v>
      </c>
      <c r="B15" s="118" t="s">
        <v>51</v>
      </c>
      <c r="C15" s="118"/>
      <c r="D15" s="89">
        <v>0</v>
      </c>
      <c r="E15" s="89">
        <v>0</v>
      </c>
      <c r="F15" s="89">
        <f t="shared" si="0"/>
        <v>0</v>
      </c>
    </row>
    <row r="16" spans="1:13" ht="31.5" customHeight="1" thickBot="1">
      <c r="A16" s="33">
        <v>23</v>
      </c>
      <c r="B16" s="110" t="s">
        <v>52</v>
      </c>
      <c r="C16" s="110"/>
      <c r="D16" s="89">
        <v>0</v>
      </c>
      <c r="E16" s="89">
        <v>0</v>
      </c>
      <c r="F16" s="89">
        <f t="shared" si="0"/>
        <v>0</v>
      </c>
    </row>
    <row r="17" spans="1:8" ht="19.5" customHeight="1" thickBot="1">
      <c r="A17" s="33">
        <v>24</v>
      </c>
      <c r="B17" s="117" t="s">
        <v>53</v>
      </c>
      <c r="C17" s="117"/>
      <c r="D17" s="90">
        <v>836</v>
      </c>
      <c r="E17" s="91">
        <v>836</v>
      </c>
      <c r="F17" s="91">
        <f t="shared" si="0"/>
        <v>67</v>
      </c>
    </row>
    <row r="18" spans="1:8" ht="31.5" customHeight="1" thickBot="1">
      <c r="A18" s="33">
        <v>29</v>
      </c>
      <c r="B18" s="117" t="s">
        <v>96</v>
      </c>
      <c r="C18" s="117"/>
      <c r="D18" s="88">
        <v>23602</v>
      </c>
      <c r="E18" s="46">
        <v>23893</v>
      </c>
      <c r="F18" s="88">
        <f>F5+F7+F9+F10+F11+F12+F16+F17</f>
        <v>1888</v>
      </c>
      <c r="H18" s="13"/>
    </row>
    <row r="20" spans="1:8">
      <c r="A20" s="47" t="s">
        <v>92</v>
      </c>
    </row>
  </sheetData>
  <mergeCells count="15">
    <mergeCell ref="D3:E3"/>
    <mergeCell ref="B7:C7"/>
    <mergeCell ref="B9:C9"/>
    <mergeCell ref="B10:C10"/>
    <mergeCell ref="B11:C11"/>
    <mergeCell ref="B5:C5"/>
    <mergeCell ref="B6:C6"/>
    <mergeCell ref="B8:C8"/>
    <mergeCell ref="B18:C18"/>
    <mergeCell ref="B17:C17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5E70-37A4-4332-BD1F-DD89E80F7827}">
  <sheetPr>
    <tabColor rgb="FF92D050"/>
  </sheetPr>
  <dimension ref="A1:F33"/>
  <sheetViews>
    <sheetView showGridLines="0" tabSelected="1" topLeftCell="A13" zoomScale="120" zoomScaleNormal="120" workbookViewId="0">
      <selection activeCell="D31" sqref="D31"/>
    </sheetView>
  </sheetViews>
  <sheetFormatPr defaultColWidth="10.26953125" defaultRowHeight="12.5"/>
  <cols>
    <col min="1" max="1" width="10.26953125" style="9"/>
    <col min="2" max="2" width="34.81640625" style="9" customWidth="1"/>
    <col min="3" max="3" width="14.7265625" style="9" customWidth="1"/>
    <col min="4" max="4" width="14.1796875" style="9" customWidth="1"/>
    <col min="5" max="5" width="14.7265625" style="9" customWidth="1"/>
    <col min="6" max="6" width="14.1796875" style="9" customWidth="1"/>
    <col min="7" max="16384" width="10.26953125" style="9"/>
  </cols>
  <sheetData>
    <row r="1" spans="1:6" s="8" customFormat="1" ht="17" thickBot="1">
      <c r="A1" s="30" t="s">
        <v>80</v>
      </c>
      <c r="B1" s="3"/>
      <c r="C1" s="3"/>
      <c r="D1" s="3"/>
      <c r="E1" s="3"/>
      <c r="F1" s="3"/>
    </row>
    <row r="2" spans="1:6" ht="15.75" customHeight="1" thickBot="1">
      <c r="A2" s="44"/>
      <c r="B2" s="52"/>
      <c r="C2" s="45" t="s">
        <v>2</v>
      </c>
      <c r="D2" s="45" t="s">
        <v>3</v>
      </c>
      <c r="E2" s="45" t="s">
        <v>2</v>
      </c>
      <c r="F2" s="45" t="s">
        <v>3</v>
      </c>
    </row>
    <row r="3" spans="1:6" ht="15.75" customHeight="1" thickBot="1">
      <c r="A3" s="43"/>
      <c r="B3" s="53"/>
      <c r="C3" s="120">
        <v>45930</v>
      </c>
      <c r="D3" s="119"/>
      <c r="E3" s="120">
        <v>45838</v>
      </c>
      <c r="F3" s="119"/>
    </row>
    <row r="4" spans="1:6" ht="28.5" thickBot="1">
      <c r="A4" s="38" t="s">
        <v>98</v>
      </c>
      <c r="B4" s="54"/>
      <c r="C4" s="45" t="s">
        <v>94</v>
      </c>
      <c r="D4" s="45" t="s">
        <v>95</v>
      </c>
      <c r="E4" s="45" t="s">
        <v>94</v>
      </c>
      <c r="F4" s="45" t="s">
        <v>95</v>
      </c>
    </row>
    <row r="5" spans="1:6" ht="14.5" thickBot="1">
      <c r="A5" s="56" t="s">
        <v>54</v>
      </c>
      <c r="B5" s="48"/>
      <c r="C5" s="48"/>
      <c r="D5" s="48"/>
      <c r="E5" s="48"/>
      <c r="F5" s="48"/>
    </row>
    <row r="6" spans="1:6" ht="14.5" thickBot="1">
      <c r="A6" s="33">
        <v>1</v>
      </c>
      <c r="B6" s="32" t="s">
        <v>55</v>
      </c>
      <c r="C6" s="49"/>
      <c r="D6" s="35">
        <v>3624</v>
      </c>
      <c r="E6" s="49"/>
      <c r="F6" s="35">
        <v>3292</v>
      </c>
    </row>
    <row r="7" spans="1:6" ht="12.75" customHeight="1" thickBot="1">
      <c r="A7" s="33"/>
      <c r="B7" s="32" t="s">
        <v>82</v>
      </c>
      <c r="C7" s="49"/>
      <c r="D7" s="46">
        <v>0</v>
      </c>
      <c r="E7" s="49"/>
      <c r="F7" s="46">
        <v>0</v>
      </c>
    </row>
    <row r="8" spans="1:6" ht="26.25" customHeight="1" thickBot="1">
      <c r="A8" s="33"/>
      <c r="B8" s="32" t="s">
        <v>83</v>
      </c>
      <c r="C8" s="49"/>
      <c r="D8" s="46">
        <v>0</v>
      </c>
      <c r="E8" s="49"/>
      <c r="F8" s="46">
        <v>0</v>
      </c>
    </row>
    <row r="9" spans="1:6" ht="14.5" thickBot="1">
      <c r="A9" s="56" t="s">
        <v>56</v>
      </c>
      <c r="B9" s="48"/>
      <c r="C9" s="48"/>
      <c r="D9" s="48"/>
      <c r="E9" s="48"/>
      <c r="F9" s="48"/>
    </row>
    <row r="10" spans="1:6" ht="39" customHeight="1" thickBot="1">
      <c r="A10" s="36">
        <v>2</v>
      </c>
      <c r="B10" s="42" t="s">
        <v>57</v>
      </c>
      <c r="C10" s="58">
        <v>7648</v>
      </c>
      <c r="D10" s="58">
        <v>1417</v>
      </c>
      <c r="E10" s="58">
        <v>7856</v>
      </c>
      <c r="F10" s="58">
        <v>1452</v>
      </c>
    </row>
    <row r="11" spans="1:6" ht="14.5" thickBot="1">
      <c r="A11" s="33">
        <v>3</v>
      </c>
      <c r="B11" s="32" t="s">
        <v>58</v>
      </c>
      <c r="C11" s="46">
        <v>2180</v>
      </c>
      <c r="D11" s="46">
        <v>109</v>
      </c>
      <c r="E11" s="46">
        <v>2229</v>
      </c>
      <c r="F11" s="46">
        <v>111</v>
      </c>
    </row>
    <row r="12" spans="1:6" ht="12.75" customHeight="1" thickBot="1">
      <c r="A12" s="33">
        <v>4</v>
      </c>
      <c r="B12" s="32" t="s">
        <v>59</v>
      </c>
      <c r="C12" s="46">
        <v>5468</v>
      </c>
      <c r="D12" s="46">
        <v>1308</v>
      </c>
      <c r="E12" s="46">
        <v>5627</v>
      </c>
      <c r="F12" s="46">
        <v>1341</v>
      </c>
    </row>
    <row r="13" spans="1:6" ht="24.75" customHeight="1" thickBot="1">
      <c r="A13" s="36">
        <v>5</v>
      </c>
      <c r="B13" s="42" t="s">
        <v>60</v>
      </c>
      <c r="C13" s="58">
        <v>1283</v>
      </c>
      <c r="D13" s="58">
        <v>738</v>
      </c>
      <c r="E13" s="58">
        <v>1331</v>
      </c>
      <c r="F13" s="58">
        <v>758</v>
      </c>
    </row>
    <row r="14" spans="1:6" ht="37.5" customHeight="1" thickBot="1">
      <c r="A14" s="33">
        <v>6</v>
      </c>
      <c r="B14" s="32" t="s">
        <v>61</v>
      </c>
      <c r="C14" s="46">
        <v>0</v>
      </c>
      <c r="D14" s="46">
        <v>0</v>
      </c>
      <c r="E14" s="46">
        <v>0</v>
      </c>
      <c r="F14" s="46">
        <v>0</v>
      </c>
    </row>
    <row r="15" spans="1:6" ht="26.25" customHeight="1" thickBot="1">
      <c r="A15" s="33">
        <v>7</v>
      </c>
      <c r="B15" s="32" t="s">
        <v>62</v>
      </c>
      <c r="C15" s="46">
        <v>1283</v>
      </c>
      <c r="D15" s="46">
        <v>738</v>
      </c>
      <c r="E15" s="46">
        <v>1331</v>
      </c>
      <c r="F15" s="46">
        <v>758</v>
      </c>
    </row>
    <row r="16" spans="1:6" ht="14.5" thickBot="1">
      <c r="A16" s="33">
        <v>8</v>
      </c>
      <c r="B16" s="32" t="s">
        <v>63</v>
      </c>
      <c r="C16" s="34">
        <v>0</v>
      </c>
      <c r="D16" s="46">
        <v>0</v>
      </c>
      <c r="E16" s="34">
        <v>0</v>
      </c>
      <c r="F16" s="46">
        <v>0</v>
      </c>
    </row>
    <row r="17" spans="1:6" ht="19.5" customHeight="1" thickBot="1">
      <c r="A17" s="36">
        <v>9</v>
      </c>
      <c r="B17" s="42" t="s">
        <v>64</v>
      </c>
      <c r="C17" s="58"/>
      <c r="D17" s="58">
        <v>0</v>
      </c>
      <c r="E17" s="58">
        <v>0</v>
      </c>
      <c r="F17" s="58">
        <v>0</v>
      </c>
    </row>
    <row r="18" spans="1:6" ht="19.5" customHeight="1" thickBot="1">
      <c r="A18" s="36">
        <v>10</v>
      </c>
      <c r="B18" s="42" t="s">
        <v>65</v>
      </c>
      <c r="C18" s="40">
        <v>5035</v>
      </c>
      <c r="D18" s="58">
        <v>395</v>
      </c>
      <c r="E18" s="40">
        <v>5817</v>
      </c>
      <c r="F18" s="58">
        <v>479</v>
      </c>
    </row>
    <row r="19" spans="1:6" ht="31.5" customHeight="1" thickBot="1">
      <c r="A19" s="33">
        <v>11</v>
      </c>
      <c r="B19" s="32" t="s">
        <v>66</v>
      </c>
      <c r="C19" s="34">
        <v>4</v>
      </c>
      <c r="D19" s="46">
        <v>4</v>
      </c>
      <c r="E19" s="34">
        <v>4</v>
      </c>
      <c r="F19" s="46">
        <v>4</v>
      </c>
    </row>
    <row r="20" spans="1:6" ht="27.75" customHeight="1" thickBot="1">
      <c r="A20" s="33">
        <v>12</v>
      </c>
      <c r="B20" s="32" t="s">
        <v>67</v>
      </c>
      <c r="C20" s="46">
        <v>0</v>
      </c>
      <c r="D20" s="46">
        <v>0</v>
      </c>
      <c r="E20" s="46">
        <v>0</v>
      </c>
      <c r="F20" s="46">
        <v>0</v>
      </c>
    </row>
    <row r="21" spans="1:6" ht="12.75" customHeight="1" thickBot="1">
      <c r="A21" s="33">
        <v>13</v>
      </c>
      <c r="B21" s="32" t="s">
        <v>68</v>
      </c>
      <c r="C21" s="46">
        <v>2865</v>
      </c>
      <c r="D21" s="46">
        <v>250</v>
      </c>
      <c r="E21" s="46">
        <v>3227</v>
      </c>
      <c r="F21" s="46">
        <v>282</v>
      </c>
    </row>
    <row r="22" spans="1:6" ht="19.5" customHeight="1" thickBot="1">
      <c r="A22" s="33">
        <v>14</v>
      </c>
      <c r="B22" s="32" t="s">
        <v>69</v>
      </c>
      <c r="C22" s="46">
        <v>0</v>
      </c>
      <c r="D22" s="46">
        <v>0</v>
      </c>
      <c r="E22" s="46">
        <v>0</v>
      </c>
      <c r="F22" s="46">
        <v>0</v>
      </c>
    </row>
    <row r="23" spans="1:6" ht="19.5" customHeight="1" thickBot="1">
      <c r="A23" s="33">
        <v>15</v>
      </c>
      <c r="B23" s="32" t="s">
        <v>70</v>
      </c>
      <c r="C23" s="46">
        <v>2166</v>
      </c>
      <c r="D23" s="46">
        <v>141</v>
      </c>
      <c r="E23" s="46">
        <v>2585</v>
      </c>
      <c r="F23" s="46">
        <v>193</v>
      </c>
    </row>
    <row r="24" spans="1:6" ht="19.5" customHeight="1" thickBot="1">
      <c r="A24" s="36">
        <v>16</v>
      </c>
      <c r="B24" s="42" t="s">
        <v>71</v>
      </c>
      <c r="C24" s="57"/>
      <c r="D24" s="58">
        <v>2550</v>
      </c>
      <c r="E24" s="57"/>
      <c r="F24" s="58">
        <v>2689</v>
      </c>
    </row>
    <row r="25" spans="1:6" ht="14.5" thickBot="1">
      <c r="A25" s="56" t="s">
        <v>72</v>
      </c>
      <c r="B25" s="48"/>
      <c r="C25" s="48"/>
      <c r="D25" s="48"/>
      <c r="E25" s="48"/>
      <c r="F25" s="48"/>
    </row>
    <row r="26" spans="1:6" ht="19.5" customHeight="1" thickBot="1">
      <c r="A26" s="33">
        <v>17</v>
      </c>
      <c r="B26" s="32" t="s">
        <v>73</v>
      </c>
      <c r="C26" s="46">
        <v>0</v>
      </c>
      <c r="D26" s="46">
        <v>0</v>
      </c>
      <c r="E26" s="46">
        <v>0</v>
      </c>
      <c r="F26" s="46">
        <v>0</v>
      </c>
    </row>
    <row r="27" spans="1:6" ht="24" customHeight="1" thickBot="1">
      <c r="A27" s="33">
        <v>18</v>
      </c>
      <c r="B27" s="31" t="s">
        <v>74</v>
      </c>
      <c r="C27" s="46">
        <v>558</v>
      </c>
      <c r="D27" s="46">
        <v>429</v>
      </c>
      <c r="E27" s="46">
        <v>639</v>
      </c>
      <c r="F27" s="46">
        <v>480</v>
      </c>
    </row>
    <row r="28" spans="1:6" ht="14.5" thickBot="1">
      <c r="A28" s="33">
        <v>19</v>
      </c>
      <c r="B28" s="31" t="s">
        <v>75</v>
      </c>
      <c r="C28" s="34">
        <v>17</v>
      </c>
      <c r="D28" s="46">
        <v>17</v>
      </c>
      <c r="E28" s="34">
        <v>18</v>
      </c>
      <c r="F28" s="46">
        <v>18</v>
      </c>
    </row>
    <row r="29" spans="1:6" ht="12.75" customHeight="1" thickBot="1">
      <c r="A29" s="36">
        <v>20</v>
      </c>
      <c r="B29" s="39" t="s">
        <v>76</v>
      </c>
      <c r="C29" s="40">
        <v>575</v>
      </c>
      <c r="D29" s="58">
        <v>446</v>
      </c>
      <c r="E29" s="40">
        <v>657</v>
      </c>
      <c r="F29" s="58">
        <v>498</v>
      </c>
    </row>
    <row r="30" spans="1:6" ht="15.75" customHeight="1" thickBot="1">
      <c r="A30" s="50"/>
      <c r="B30" s="55" t="s">
        <v>93</v>
      </c>
      <c r="C30" s="50"/>
      <c r="D30" s="51"/>
      <c r="E30" s="50"/>
      <c r="F30" s="51"/>
    </row>
    <row r="31" spans="1:6" ht="14.5" thickBot="1">
      <c r="A31" s="36">
        <v>21</v>
      </c>
      <c r="B31" s="39" t="s">
        <v>55</v>
      </c>
      <c r="C31" s="57"/>
      <c r="D31" s="58">
        <v>3624</v>
      </c>
      <c r="E31" s="57"/>
      <c r="F31" s="58">
        <v>3293</v>
      </c>
    </row>
    <row r="32" spans="1:6" ht="12.75" customHeight="1" thickBot="1">
      <c r="A32" s="36">
        <v>22</v>
      </c>
      <c r="B32" s="39" t="s">
        <v>77</v>
      </c>
      <c r="C32" s="57"/>
      <c r="D32" s="58">
        <v>2104</v>
      </c>
      <c r="E32" s="57"/>
      <c r="F32" s="58">
        <v>2190</v>
      </c>
    </row>
    <row r="33" spans="1:6" ht="19.5" customHeight="1" thickBot="1">
      <c r="A33" s="36">
        <v>23</v>
      </c>
      <c r="B33" s="39" t="s">
        <v>78</v>
      </c>
      <c r="C33" s="57"/>
      <c r="D33" s="59">
        <v>175</v>
      </c>
      <c r="E33" s="57"/>
      <c r="F33" s="59">
        <v>151.1</v>
      </c>
    </row>
  </sheetData>
  <mergeCells count="2">
    <mergeCell ref="C3:D3"/>
    <mergeCell ref="E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DF8DBFC874047B90531E7420696F3" ma:contentTypeVersion="14" ma:contentTypeDescription="Create a new document." ma:contentTypeScope="" ma:versionID="45501dc79e9f15ef5622dfc8f89a86ca">
  <xsd:schema xmlns:xsd="http://www.w3.org/2001/XMLSchema" xmlns:xs="http://www.w3.org/2001/XMLSchema" xmlns:p="http://schemas.microsoft.com/office/2006/metadata/properties" xmlns:ns1="http://schemas.microsoft.com/sharepoint/v3" xmlns:ns2="de785ae0-8076-4043-bf28-09c64c399998" xmlns:ns3="0f39e6d1-abd8-49cf-9a67-a54b2a9c1e42" targetNamespace="http://schemas.microsoft.com/office/2006/metadata/properties" ma:root="true" ma:fieldsID="6d1f9532c008b2bb50deae71cef96480" ns1:_="" ns2:_="" ns3:_="">
    <xsd:import namespace="http://schemas.microsoft.com/sharepoint/v3"/>
    <xsd:import namespace="de785ae0-8076-4043-bf28-09c64c399998"/>
    <xsd:import namespace="0f39e6d1-abd8-49cf-9a67-a54b2a9c1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85ae0-8076-4043-bf28-09c64c399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03c4af3-d430-4f28-9747-46973365d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9e6d1-abd8-49cf-9a67-a54b2a9c1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4c67274-52b3-428c-ab07-87d899d6b19c}" ma:internalName="TaxCatchAll" ma:showField="CatchAllData" ma:web="0f39e6d1-abd8-49cf-9a67-a54b2a9c1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85ae0-8076-4043-bf28-09c64c399998">
      <Terms xmlns="http://schemas.microsoft.com/office/infopath/2007/PartnerControls"/>
    </lcf76f155ced4ddcb4097134ff3c332f>
    <TaxCatchAll xmlns="0f39e6d1-abd8-49cf-9a67-a54b2a9c1e42" xsi:nil="true"/>
  </documentManagement>
</p:properties>
</file>

<file path=customXml/itemProps1.xml><?xml version="1.0" encoding="utf-8"?>
<ds:datastoreItem xmlns:ds="http://schemas.openxmlformats.org/officeDocument/2006/customXml" ds:itemID="{BF9E9E2B-D468-46D4-84BA-2E2D667A3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85ae0-8076-4043-bf28-09c64c399998"/>
    <ds:schemaRef ds:uri="0f39e6d1-abd8-49cf-9a67-a54b2a9c1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BCA92A-D994-4F31-8AA2-08C4C90185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84D89-E01F-4964-A3C8-AAE65D96A758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de785ae0-8076-4043-bf28-09c64c399998"/>
    <ds:schemaRef ds:uri="0f39e6d1-abd8-49cf-9a67-a54b2a9c1e4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DIS20 - KM1</vt:lpstr>
      <vt:lpstr>DIS20 - OV1</vt:lpstr>
      <vt:lpstr>DIS85 - LIQ1</vt:lpstr>
    </vt:vector>
  </TitlesOfParts>
  <Company>Rabobank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Vivian Huang</dc:creator>
  <cp:lastModifiedBy>Su, S (Shan)</cp:lastModifiedBy>
  <cp:lastPrinted>2024-10-24T03:46:49Z</cp:lastPrinted>
  <dcterms:created xsi:type="dcterms:W3CDTF">2023-04-02T23:32:39Z</dcterms:created>
  <dcterms:modified xsi:type="dcterms:W3CDTF">2025-11-18T04:47:59Z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0x010100E5FDF8DBFC874047B90531E7420696F3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